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Бюджет" sheetId="1" r:id="rId1"/>
  </sheets>
  <definedNames>
    <definedName name="APPT" localSheetId="0">Бюджет!$A$15</definedName>
    <definedName name="FIO" localSheetId="0">Бюджет!$G$15</definedName>
    <definedName name="LAST_CELL" localSheetId="0">Бюджет!$J$63</definedName>
    <definedName name="SIGN" localSheetId="0">Бюджет!$A$15:$H$16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3" i="1"/>
  <c r="I54" i="1"/>
  <c r="I55" i="1"/>
  <c r="I57" i="1"/>
  <c r="I58" i="1"/>
  <c r="I5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3" i="1"/>
  <c r="H54" i="1"/>
  <c r="H55" i="1"/>
  <c r="H57" i="1"/>
  <c r="H58" i="1"/>
  <c r="H5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5" i="1"/>
  <c r="G57" i="1"/>
  <c r="G58" i="1"/>
  <c r="G59" i="1"/>
  <c r="E56" i="1" l="1"/>
  <c r="F56" i="1"/>
  <c r="D56" i="1"/>
  <c r="D35" i="1"/>
  <c r="E35" i="1"/>
  <c r="G35" i="1" s="1"/>
  <c r="F35" i="1"/>
  <c r="F10" i="1"/>
  <c r="E10" i="1"/>
  <c r="D10" i="1"/>
  <c r="I10" i="1" l="1"/>
  <c r="H10" i="1"/>
  <c r="I35" i="1"/>
  <c r="H35" i="1"/>
  <c r="I56" i="1"/>
  <c r="H56" i="1"/>
  <c r="G10" i="1"/>
  <c r="G56" i="1"/>
  <c r="F52" i="1"/>
  <c r="E52" i="1"/>
  <c r="D52" i="1"/>
  <c r="D8" i="1" s="1"/>
  <c r="F8" i="1" l="1"/>
  <c r="I52" i="1"/>
  <c r="H52" i="1"/>
  <c r="E8" i="1"/>
  <c r="G8" i="1" s="1"/>
  <c r="G52" i="1"/>
  <c r="I8" i="1" l="1"/>
  <c r="H8" i="1"/>
</calcChain>
</file>

<file path=xl/sharedStrings.xml><?xml version="1.0" encoding="utf-8"?>
<sst xmlns="http://schemas.openxmlformats.org/spreadsheetml/2006/main" count="167" uniqueCount="121">
  <si>
    <t>руб.</t>
  </si>
  <si>
    <t>КВСР</t>
  </si>
  <si>
    <t>КЦСР</t>
  </si>
  <si>
    <t>Наименование КЦСР</t>
  </si>
  <si>
    <t>441</t>
  </si>
  <si>
    <t>0410075710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</si>
  <si>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</si>
  <si>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0430075770</t>
  </si>
  <si>
    <t>0440075700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</si>
  <si>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</si>
  <si>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0510074130</t>
  </si>
  <si>
    <t>0520074120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</si>
  <si>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</si>
  <si>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</si>
  <si>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</si>
  <si>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</si>
  <si>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</si>
  <si>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123R310601</t>
  </si>
  <si>
    <t>16300L4970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</si>
  <si>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</si>
  <si>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</si>
  <si>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</si>
  <si>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2250075180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</si>
  <si>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</si>
  <si>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2510076040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</si>
  <si>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</si>
  <si>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</si>
  <si>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</si>
  <si>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9170051180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</si>
  <si>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</si>
  <si>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</si>
  <si>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</si>
  <si>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9170074290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</si>
  <si>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</si>
  <si>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9170074670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</si>
  <si>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</si>
  <si>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9170075140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</si>
  <si>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</si>
  <si>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9170075190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</si>
  <si>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</si>
  <si>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444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</si>
  <si>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</si>
  <si>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</si>
  <si>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0230075660</t>
  </si>
  <si>
    <t>02300L3040</t>
  </si>
  <si>
    <t>0240053030</t>
  </si>
  <si>
    <t>0240074080</t>
  </si>
  <si>
    <t>0240074090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</si>
  <si>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</si>
  <si>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0240075540</t>
  </si>
  <si>
    <t>0240075560</t>
  </si>
  <si>
    <t>0240075630</t>
  </si>
  <si>
    <t>0240075640</t>
  </si>
  <si>
    <t>0240075880</t>
  </si>
  <si>
    <t>024E151690</t>
  </si>
  <si>
    <t>0250075520</t>
  </si>
  <si>
    <t>445</t>
  </si>
  <si>
    <t>0810074880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</si>
  <si>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</si>
  <si>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459</t>
  </si>
  <si>
    <t>0910074360</t>
  </si>
  <si>
    <t>0920074560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</si>
  <si>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</si>
  <si>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Утверждено Решением  о бюджете (первоначальная редакция)</t>
  </si>
  <si>
    <t>Утверждено Решением о бюджете (окончательная редакция)</t>
  </si>
  <si>
    <t>Исполнено</t>
  </si>
  <si>
    <t xml:space="preserve">Отклонение уточненного плана от первоначальной редакции Решения о бюджете </t>
  </si>
  <si>
    <t>Отклонение исполнения от уточненного плана</t>
  </si>
  <si>
    <t>% исполнения</t>
  </si>
  <si>
    <t>1</t>
  </si>
  <si>
    <t>2</t>
  </si>
  <si>
    <t>3</t>
  </si>
  <si>
    <t>4</t>
  </si>
  <si>
    <t>5</t>
  </si>
  <si>
    <t>Итого МБТ</t>
  </si>
  <si>
    <t>ГРБС - Администрация Северо-Енисейского района</t>
  </si>
  <si>
    <t>ГРБС - Отдел культуры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</si>
  <si>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</si>
  <si>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в том числе:</t>
  </si>
  <si>
    <t>0230076490</t>
  </si>
  <si>
    <t>Информация об исполнении субсидий, субвенций и иных межбюджетных трансфертов, имеющих целевое назначение в 2021 году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</si>
  <si>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</si>
  <si>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</si>
  <si>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</si>
  <si>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225007518A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</si>
  <si>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</si>
  <si>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</si>
  <si>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</si>
  <si>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</si>
  <si>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</si>
  <si>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</si>
  <si>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</si>
  <si>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</si>
  <si>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</si>
  <si>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</si>
  <si>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</si>
  <si>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024E452100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</si>
  <si>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</si>
  <si>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</si>
  <si>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0460074630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</si>
  <si>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</si>
  <si>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9170078460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</si>
  <si>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</si>
  <si>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2220077420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</si>
  <si>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</si>
  <si>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9170054690</t>
  </si>
  <si>
    <t>Субвенции бюджетам муниципальных образований на проведение Всероссийской переписи населения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</si>
  <si>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ГРБС - Управление администрации Северо-Енисейского района</t>
  </si>
  <si>
    <t>0230075580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</si>
  <si>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</si>
  <si>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</si>
  <si>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08100L519F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</si>
  <si>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</si>
  <si>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</si>
  <si>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</si>
  <si>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0910074180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</si>
  <si>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</si>
  <si>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</si>
  <si>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Х</t>
  </si>
  <si>
    <t>8=6-5</t>
  </si>
  <si>
    <t>7=5-4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</si>
</sst>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1" xfId="0" applyNumberFormat="1" applyFont="1" applyFill="1" applyBorder="1" applyAlignment="1" applyProtection="1">
      <alignment horizontal="center" wrapText="1"/>
    </xf>
    <xf numFmtId="0" fontId="3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/>
    <xf numFmtId="165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Fill="1" applyBorder="1" applyAlignment="1" applyProtection="1">
      <alignment horizontal="right" vertical="top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Alignment="1" applyProtection="1">
      <alignment horizontal="right" vertical="center"/>
    </xf>
    <xf numFmtId="165" fontId="5" fillId="0" borderId="1" xfId="0" applyNumberFormat="1" applyFont="1" applyBorder="1" applyAlignment="1" applyProtection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Alignment="1" applyProtection="1">
      <alignment vertical="center"/>
    </xf>
    <xf numFmtId="165" fontId="4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topLeftCell="A46" workbookViewId="0">
      <selection activeCell="G11" sqref="G11"/>
    </sheetView>
  </sheetViews>
  <sheetFormatPr defaultRowHeight="12.75" customHeight="1" outlineLevelRow="1" x14ac:dyDescent="0.2"/>
  <cols>
    <col min="1" max="1" width="5.85546875" customWidth="1"/>
    <col min="2" max="2" width="11.28515625" customWidth="1"/>
    <col min="3" max="3" width="30.7109375" customWidth="1"/>
    <col min="4" max="4" width="13.7109375" customWidth="1"/>
    <col min="5" max="5" width="10.28515625" customWidth="1"/>
    <col min="6" max="6" width="11.85546875" customWidth="1"/>
    <col min="7" max="7" width="13.42578125" customWidth="1"/>
    <col min="8" max="8" width="10.5703125" customWidth="1"/>
    <col min="9" max="10" width="9.140625" customWidth="1"/>
  </cols>
  <sheetData>
    <row r="1" spans="1:10" x14ac:dyDescent="0.2">
      <c r="A1" s="57"/>
      <c r="B1" s="57"/>
      <c r="C1" s="57"/>
      <c r="D1" s="57"/>
      <c r="E1" s="57"/>
      <c r="F1" s="57"/>
      <c r="G1" s="57"/>
      <c r="H1" s="1"/>
      <c r="I1" s="1"/>
      <c r="J1" s="1"/>
    </row>
    <row r="2" spans="1:10" x14ac:dyDescent="0.2">
      <c r="A2" s="46"/>
      <c r="B2" s="46"/>
      <c r="C2" s="46"/>
      <c r="D2" s="46"/>
      <c r="E2" s="46"/>
      <c r="F2" s="13"/>
      <c r="G2" s="13"/>
      <c r="H2" s="52"/>
      <c r="I2" s="52"/>
      <c r="J2" s="1"/>
    </row>
    <row r="3" spans="1:10" ht="16.5" customHeight="1" x14ac:dyDescent="0.2">
      <c r="A3" s="53"/>
      <c r="B3" s="54"/>
      <c r="C3" s="54"/>
      <c r="D3" s="54"/>
      <c r="E3" s="54"/>
      <c r="F3" s="54"/>
      <c r="G3" s="3"/>
    </row>
    <row r="4" spans="1:10" ht="26.25" customHeight="1" x14ac:dyDescent="0.2">
      <c r="A4" s="55" t="s">
        <v>80</v>
      </c>
      <c r="B4" s="55"/>
      <c r="C4" s="55"/>
      <c r="D4" s="55"/>
      <c r="E4" s="55"/>
      <c r="F4" s="55"/>
      <c r="G4" s="55"/>
      <c r="H4" s="55"/>
      <c r="I4" s="55"/>
    </row>
    <row r="5" spans="1:10" x14ac:dyDescent="0.2">
      <c r="A5" s="2" t="s">
        <v>0</v>
      </c>
      <c r="B5" s="2"/>
      <c r="C5" s="2"/>
      <c r="D5" s="2"/>
      <c r="E5" s="2"/>
      <c r="F5" s="2"/>
      <c r="G5" s="2"/>
      <c r="H5" s="2"/>
      <c r="I5" s="1"/>
      <c r="J5" s="1"/>
    </row>
    <row r="6" spans="1:10" ht="89.25" x14ac:dyDescent="0.2">
      <c r="A6" s="4" t="s">
        <v>1</v>
      </c>
      <c r="B6" s="4" t="s">
        <v>2</v>
      </c>
      <c r="C6" s="4" t="s">
        <v>3</v>
      </c>
      <c r="D6" s="5" t="s">
        <v>63</v>
      </c>
      <c r="E6" s="5" t="s">
        <v>64</v>
      </c>
      <c r="F6" s="4" t="s">
        <v>65</v>
      </c>
      <c r="G6" s="4" t="s">
        <v>66</v>
      </c>
      <c r="H6" s="6" t="s">
        <v>67</v>
      </c>
      <c r="I6" s="5" t="s">
        <v>68</v>
      </c>
    </row>
    <row r="7" spans="1:10" x14ac:dyDescent="0.2">
      <c r="A7" s="7" t="s">
        <v>69</v>
      </c>
      <c r="B7" s="7" t="s">
        <v>70</v>
      </c>
      <c r="C7" s="7" t="s">
        <v>71</v>
      </c>
      <c r="D7" s="8" t="s">
        <v>72</v>
      </c>
      <c r="E7" s="8" t="s">
        <v>73</v>
      </c>
      <c r="F7" s="9">
        <v>6</v>
      </c>
      <c r="G7" s="9" t="s">
        <v>120</v>
      </c>
      <c r="H7" s="9" t="s">
        <v>119</v>
      </c>
      <c r="I7" s="9">
        <v>10</v>
      </c>
    </row>
    <row r="8" spans="1:10" x14ac:dyDescent="0.2">
      <c r="A8" s="56" t="s">
        <v>74</v>
      </c>
      <c r="B8" s="56"/>
      <c r="C8" s="56"/>
      <c r="D8" s="15">
        <f>D10+D35+D52+D56</f>
        <v>439666.20000000013</v>
      </c>
      <c r="E8" s="15">
        <f>E10+E35+E52+E56</f>
        <v>501723.4</v>
      </c>
      <c r="F8" s="15">
        <f>F10+F35+F52+F56</f>
        <v>488349.80000000005</v>
      </c>
      <c r="G8" s="23">
        <f>E8-D8</f>
        <v>62057.199999999895</v>
      </c>
      <c r="H8" s="14">
        <f>F8-E8</f>
        <v>-13373.599999999977</v>
      </c>
      <c r="I8" s="30">
        <f>F8/E8*100</f>
        <v>97.334467557223775</v>
      </c>
    </row>
    <row r="9" spans="1:10" x14ac:dyDescent="0.2">
      <c r="A9" s="49" t="s">
        <v>78</v>
      </c>
      <c r="B9" s="50"/>
      <c r="C9" s="51"/>
      <c r="D9" s="10"/>
      <c r="E9" s="10"/>
      <c r="F9" s="10"/>
      <c r="G9" s="23"/>
      <c r="H9" s="14"/>
      <c r="I9" s="30"/>
    </row>
    <row r="10" spans="1:10" ht="27.75" customHeight="1" x14ac:dyDescent="0.2">
      <c r="A10" s="32" t="s">
        <v>4</v>
      </c>
      <c r="B10" s="45" t="s">
        <v>75</v>
      </c>
      <c r="C10" s="45"/>
      <c r="D10" s="20">
        <f>SUM(D11:D34)</f>
        <v>146800.50000000003</v>
      </c>
      <c r="E10" s="20">
        <f>SUM(E11:E34)</f>
        <v>193974.20000000004</v>
      </c>
      <c r="F10" s="20">
        <f>SUM(F11:F34)</f>
        <v>188146.30000000005</v>
      </c>
      <c r="G10" s="35">
        <f t="shared" ref="G10:G59" si="0">E10-D10</f>
        <v>47173.700000000012</v>
      </c>
      <c r="H10" s="36">
        <f t="shared" ref="H10:H59" si="1">F10-E10</f>
        <v>-5827.8999999999942</v>
      </c>
      <c r="I10" s="37">
        <f t="shared" ref="I10:I59" si="2">F10/E10*100</f>
        <v>96.995528271285565</v>
      </c>
    </row>
    <row r="11" spans="1:10" ht="369.75" x14ac:dyDescent="0.2">
      <c r="A11" s="11" t="s">
        <v>4</v>
      </c>
      <c r="B11" s="12" t="s">
        <v>5</v>
      </c>
      <c r="C11" s="12" t="s">
        <v>6</v>
      </c>
      <c r="D11" s="21">
        <v>0</v>
      </c>
      <c r="E11" s="21">
        <v>730</v>
      </c>
      <c r="F11" s="21">
        <v>730</v>
      </c>
      <c r="G11" s="24">
        <f t="shared" si="0"/>
        <v>730</v>
      </c>
      <c r="H11" s="26">
        <f t="shared" si="1"/>
        <v>0</v>
      </c>
      <c r="I11" s="31">
        <f t="shared" si="2"/>
        <v>100</v>
      </c>
    </row>
    <row r="12" spans="1:10" ht="225" outlineLevel="1" x14ac:dyDescent="0.2">
      <c r="A12" s="11" t="s">
        <v>4</v>
      </c>
      <c r="B12" s="16" t="s">
        <v>7</v>
      </c>
      <c r="C12" s="17" t="s">
        <v>81</v>
      </c>
      <c r="D12" s="33">
        <v>5438.8</v>
      </c>
      <c r="E12" s="19">
        <v>5674.7</v>
      </c>
      <c r="F12" s="19">
        <v>5674.7</v>
      </c>
      <c r="G12" s="24">
        <f t="shared" si="0"/>
        <v>235.89999999999964</v>
      </c>
      <c r="H12" s="26">
        <f t="shared" si="1"/>
        <v>0</v>
      </c>
      <c r="I12" s="31">
        <f t="shared" si="2"/>
        <v>100</v>
      </c>
    </row>
    <row r="13" spans="1:10" ht="180" outlineLevel="1" x14ac:dyDescent="0.2">
      <c r="A13" s="11" t="s">
        <v>4</v>
      </c>
      <c r="B13" s="16" t="s">
        <v>8</v>
      </c>
      <c r="C13" s="17" t="s">
        <v>9</v>
      </c>
      <c r="D13" s="33">
        <v>102654.7</v>
      </c>
      <c r="E13" s="19">
        <v>101051.1</v>
      </c>
      <c r="F13" s="19">
        <v>101031.7</v>
      </c>
      <c r="G13" s="24">
        <f t="shared" si="0"/>
        <v>-1603.5999999999913</v>
      </c>
      <c r="H13" s="26">
        <f t="shared" si="1"/>
        <v>-19.400000000008731</v>
      </c>
      <c r="I13" s="31">
        <f t="shared" si="2"/>
        <v>99.980801792360481</v>
      </c>
    </row>
    <row r="14" spans="1:10" ht="123.75" outlineLevel="1" x14ac:dyDescent="0.2">
      <c r="A14" s="11" t="s">
        <v>4</v>
      </c>
      <c r="B14" s="16" t="s">
        <v>99</v>
      </c>
      <c r="C14" s="17" t="s">
        <v>100</v>
      </c>
      <c r="D14" s="33">
        <v>0</v>
      </c>
      <c r="E14" s="19">
        <v>215.1</v>
      </c>
      <c r="F14" s="19">
        <v>215.1</v>
      </c>
      <c r="G14" s="24">
        <f t="shared" si="0"/>
        <v>215.1</v>
      </c>
      <c r="H14" s="26">
        <f t="shared" si="1"/>
        <v>0</v>
      </c>
      <c r="I14" s="31">
        <f t="shared" si="2"/>
        <v>100</v>
      </c>
    </row>
    <row r="15" spans="1:10" ht="168.75" outlineLevel="1" x14ac:dyDescent="0.2">
      <c r="A15" s="11" t="s">
        <v>4</v>
      </c>
      <c r="B15" s="16" t="s">
        <v>10</v>
      </c>
      <c r="C15" s="17" t="s">
        <v>82</v>
      </c>
      <c r="D15" s="33">
        <v>200</v>
      </c>
      <c r="E15" s="19">
        <v>360</v>
      </c>
      <c r="F15" s="19">
        <v>360</v>
      </c>
      <c r="G15" s="24">
        <f t="shared" si="0"/>
        <v>160</v>
      </c>
      <c r="H15" s="26">
        <f t="shared" si="1"/>
        <v>0</v>
      </c>
      <c r="I15" s="31">
        <f t="shared" si="2"/>
        <v>100</v>
      </c>
    </row>
    <row r="16" spans="1:10" ht="123.75" outlineLevel="1" x14ac:dyDescent="0.2">
      <c r="A16" s="11" t="s">
        <v>4</v>
      </c>
      <c r="B16" s="16" t="s">
        <v>11</v>
      </c>
      <c r="C16" s="17" t="s">
        <v>12</v>
      </c>
      <c r="D16" s="33">
        <v>1382.4</v>
      </c>
      <c r="E16" s="19">
        <v>1382.4</v>
      </c>
      <c r="F16" s="19">
        <v>1382.4</v>
      </c>
      <c r="G16" s="24">
        <f t="shared" si="0"/>
        <v>0</v>
      </c>
      <c r="H16" s="26">
        <f t="shared" si="1"/>
        <v>0</v>
      </c>
      <c r="I16" s="31">
        <f t="shared" si="2"/>
        <v>100</v>
      </c>
    </row>
    <row r="17" spans="1:9" ht="112.5" outlineLevel="1" x14ac:dyDescent="0.2">
      <c r="A17" s="11" t="s">
        <v>4</v>
      </c>
      <c r="B17" s="16" t="s">
        <v>13</v>
      </c>
      <c r="C17" s="17" t="s">
        <v>14</v>
      </c>
      <c r="D17" s="33">
        <v>20488.3</v>
      </c>
      <c r="E17" s="19">
        <v>20488.3</v>
      </c>
      <c r="F17" s="19">
        <v>20488.3</v>
      </c>
      <c r="G17" s="24">
        <f t="shared" si="0"/>
        <v>0</v>
      </c>
      <c r="H17" s="26">
        <f t="shared" si="1"/>
        <v>0</v>
      </c>
      <c r="I17" s="31">
        <f t="shared" si="2"/>
        <v>100</v>
      </c>
    </row>
    <row r="18" spans="1:9" ht="112.5" outlineLevel="1" x14ac:dyDescent="0.2">
      <c r="A18" s="11" t="s">
        <v>4</v>
      </c>
      <c r="B18" s="16" t="s">
        <v>15</v>
      </c>
      <c r="C18" s="17" t="s">
        <v>16</v>
      </c>
      <c r="D18" s="33">
        <v>10206.1</v>
      </c>
      <c r="E18" s="19">
        <v>10206.1</v>
      </c>
      <c r="F18" s="19">
        <v>9685.2000000000007</v>
      </c>
      <c r="G18" s="24">
        <f t="shared" si="0"/>
        <v>0</v>
      </c>
      <c r="H18" s="26">
        <f t="shared" si="1"/>
        <v>-520.89999999999964</v>
      </c>
      <c r="I18" s="31">
        <f t="shared" si="2"/>
        <v>94.896189533710242</v>
      </c>
    </row>
    <row r="19" spans="1:9" ht="123.75" outlineLevel="1" x14ac:dyDescent="0.2">
      <c r="A19" s="11" t="s">
        <v>4</v>
      </c>
      <c r="B19" s="16" t="s">
        <v>17</v>
      </c>
      <c r="C19" s="17" t="s">
        <v>83</v>
      </c>
      <c r="D19" s="33">
        <v>379.2</v>
      </c>
      <c r="E19" s="19">
        <v>379.2</v>
      </c>
      <c r="F19" s="19">
        <v>379.2</v>
      </c>
      <c r="G19" s="24">
        <f t="shared" si="0"/>
        <v>0</v>
      </c>
      <c r="H19" s="26">
        <f t="shared" si="1"/>
        <v>0</v>
      </c>
      <c r="I19" s="31">
        <f t="shared" si="2"/>
        <v>100</v>
      </c>
    </row>
    <row r="20" spans="1:9" ht="123.75" outlineLevel="1" x14ac:dyDescent="0.2">
      <c r="A20" s="11" t="s">
        <v>4</v>
      </c>
      <c r="B20" s="16" t="s">
        <v>18</v>
      </c>
      <c r="C20" s="17" t="s">
        <v>19</v>
      </c>
      <c r="D20" s="33">
        <v>0</v>
      </c>
      <c r="E20" s="19">
        <v>3487.7</v>
      </c>
      <c r="F20" s="19">
        <v>3487.7</v>
      </c>
      <c r="G20" s="24">
        <f t="shared" si="0"/>
        <v>3487.7</v>
      </c>
      <c r="H20" s="26">
        <f t="shared" si="1"/>
        <v>0</v>
      </c>
      <c r="I20" s="31">
        <f t="shared" si="2"/>
        <v>100</v>
      </c>
    </row>
    <row r="21" spans="1:9" ht="180" outlineLevel="1" x14ac:dyDescent="0.2">
      <c r="A21" s="11" t="s">
        <v>4</v>
      </c>
      <c r="B21" s="16" t="s">
        <v>20</v>
      </c>
      <c r="C21" s="17" t="s">
        <v>21</v>
      </c>
      <c r="D21" s="33">
        <v>0</v>
      </c>
      <c r="E21" s="19">
        <v>1878</v>
      </c>
      <c r="F21" s="19">
        <v>1148</v>
      </c>
      <c r="G21" s="24">
        <f t="shared" si="0"/>
        <v>1878</v>
      </c>
      <c r="H21" s="26">
        <f t="shared" si="1"/>
        <v>-730</v>
      </c>
      <c r="I21" s="31">
        <f t="shared" si="2"/>
        <v>61.128860489882854</v>
      </c>
    </row>
    <row r="22" spans="1:9" ht="180" outlineLevel="1" x14ac:dyDescent="0.2">
      <c r="A22" s="11" t="s">
        <v>4</v>
      </c>
      <c r="B22" s="16" t="s">
        <v>103</v>
      </c>
      <c r="C22" s="17" t="s">
        <v>104</v>
      </c>
      <c r="D22" s="33">
        <v>0</v>
      </c>
      <c r="E22" s="19">
        <v>42000</v>
      </c>
      <c r="F22" s="19">
        <v>38260.1</v>
      </c>
      <c r="G22" s="24">
        <f t="shared" si="0"/>
        <v>42000</v>
      </c>
      <c r="H22" s="26">
        <f t="shared" si="1"/>
        <v>-3739.9000000000015</v>
      </c>
      <c r="I22" s="31">
        <f t="shared" si="2"/>
        <v>91.095476190476191</v>
      </c>
    </row>
    <row r="23" spans="1:9" ht="168.75" outlineLevel="1" x14ac:dyDescent="0.2">
      <c r="A23" s="11" t="s">
        <v>4</v>
      </c>
      <c r="B23" s="16" t="s">
        <v>22</v>
      </c>
      <c r="C23" s="17" t="s">
        <v>23</v>
      </c>
      <c r="D23" s="33">
        <v>1582.7</v>
      </c>
      <c r="E23" s="19">
        <v>1213</v>
      </c>
      <c r="F23" s="19">
        <v>1213</v>
      </c>
      <c r="G23" s="24">
        <f t="shared" si="0"/>
        <v>-369.70000000000005</v>
      </c>
      <c r="H23" s="26">
        <f t="shared" si="1"/>
        <v>0</v>
      </c>
      <c r="I23" s="31">
        <f t="shared" si="2"/>
        <v>100</v>
      </c>
    </row>
    <row r="24" spans="1:9" ht="180" outlineLevel="1" x14ac:dyDescent="0.2">
      <c r="A24" s="11" t="s">
        <v>4</v>
      </c>
      <c r="B24" s="16" t="s">
        <v>84</v>
      </c>
      <c r="C24" s="17" t="s">
        <v>85</v>
      </c>
      <c r="D24" s="33">
        <v>104.1</v>
      </c>
      <c r="E24" s="19">
        <v>104.1</v>
      </c>
      <c r="F24" s="19">
        <v>90</v>
      </c>
      <c r="G24" s="24">
        <f t="shared" si="0"/>
        <v>0</v>
      </c>
      <c r="H24" s="26">
        <f t="shared" si="1"/>
        <v>-14.099999999999994</v>
      </c>
      <c r="I24" s="31">
        <f t="shared" si="2"/>
        <v>86.45533141210376</v>
      </c>
    </row>
    <row r="25" spans="1:9" ht="135" outlineLevel="1" x14ac:dyDescent="0.2">
      <c r="A25" s="11" t="s">
        <v>4</v>
      </c>
      <c r="B25" s="16" t="s">
        <v>24</v>
      </c>
      <c r="C25" s="17" t="s">
        <v>25</v>
      </c>
      <c r="D25" s="33">
        <v>1042.5</v>
      </c>
      <c r="E25" s="19">
        <v>1042.5</v>
      </c>
      <c r="F25" s="19">
        <v>1041.7</v>
      </c>
      <c r="G25" s="24">
        <f t="shared" si="0"/>
        <v>0</v>
      </c>
      <c r="H25" s="26">
        <f t="shared" si="1"/>
        <v>-0.79999999999995453</v>
      </c>
      <c r="I25" s="31">
        <f t="shared" si="2"/>
        <v>99.923261390887291</v>
      </c>
    </row>
    <row r="26" spans="1:9" ht="168.75" outlineLevel="1" x14ac:dyDescent="0.2">
      <c r="A26" s="11" t="s">
        <v>4</v>
      </c>
      <c r="B26" s="16" t="s">
        <v>26</v>
      </c>
      <c r="C26" s="17" t="s">
        <v>27</v>
      </c>
      <c r="D26" s="33">
        <v>1028.2</v>
      </c>
      <c r="E26" s="19">
        <v>1182.8</v>
      </c>
      <c r="F26" s="19">
        <v>951.2</v>
      </c>
      <c r="G26" s="24">
        <f t="shared" si="0"/>
        <v>154.59999999999991</v>
      </c>
      <c r="H26" s="26">
        <f t="shared" si="1"/>
        <v>-231.59999999999991</v>
      </c>
      <c r="I26" s="31">
        <f t="shared" si="2"/>
        <v>80.419343929658453</v>
      </c>
    </row>
    <row r="27" spans="1:9" ht="78.75" outlineLevel="1" x14ac:dyDescent="0.2">
      <c r="A27" s="11" t="s">
        <v>4</v>
      </c>
      <c r="B27" s="16" t="s">
        <v>28</v>
      </c>
      <c r="C27" s="18" t="s">
        <v>29</v>
      </c>
      <c r="D27" s="33">
        <v>561.4</v>
      </c>
      <c r="E27" s="19">
        <v>578.29999999999995</v>
      </c>
      <c r="F27" s="19">
        <v>529.9</v>
      </c>
      <c r="G27" s="24">
        <f t="shared" si="0"/>
        <v>16.899999999999977</v>
      </c>
      <c r="H27" s="26">
        <f t="shared" si="1"/>
        <v>-48.399999999999977</v>
      </c>
      <c r="I27" s="31">
        <f t="shared" si="2"/>
        <v>91.63064153553519</v>
      </c>
    </row>
    <row r="28" spans="1:9" ht="78.75" outlineLevel="1" x14ac:dyDescent="0.2">
      <c r="A28" s="11" t="s">
        <v>4</v>
      </c>
      <c r="B28" s="16" t="s">
        <v>30</v>
      </c>
      <c r="C28" s="18" t="s">
        <v>31</v>
      </c>
      <c r="D28" s="33">
        <v>9.6</v>
      </c>
      <c r="E28" s="19">
        <v>8.4</v>
      </c>
      <c r="F28" s="19">
        <v>8.4</v>
      </c>
      <c r="G28" s="24">
        <f t="shared" si="0"/>
        <v>-1.1999999999999993</v>
      </c>
      <c r="H28" s="26">
        <f t="shared" si="1"/>
        <v>0</v>
      </c>
      <c r="I28" s="31">
        <f t="shared" si="2"/>
        <v>100</v>
      </c>
    </row>
    <row r="29" spans="1:9" ht="112.5" outlineLevel="1" x14ac:dyDescent="0.2">
      <c r="A29" s="11" t="s">
        <v>4</v>
      </c>
      <c r="B29" s="16" t="s">
        <v>105</v>
      </c>
      <c r="C29" s="18" t="s">
        <v>106</v>
      </c>
      <c r="D29" s="33">
        <v>0</v>
      </c>
      <c r="E29" s="19">
        <v>241.6</v>
      </c>
      <c r="F29" s="19">
        <v>122.6</v>
      </c>
      <c r="G29" s="24">
        <f t="shared" si="0"/>
        <v>241.6</v>
      </c>
      <c r="H29" s="26">
        <f t="shared" si="1"/>
        <v>-119</v>
      </c>
      <c r="I29" s="31">
        <f t="shared" si="2"/>
        <v>50.745033112582782</v>
      </c>
    </row>
    <row r="30" spans="1:9" ht="157.5" outlineLevel="1" x14ac:dyDescent="0.2">
      <c r="A30" s="11" t="s">
        <v>4</v>
      </c>
      <c r="B30" s="16" t="s">
        <v>32</v>
      </c>
      <c r="C30" s="17" t="s">
        <v>33</v>
      </c>
      <c r="D30" s="33">
        <v>39.700000000000003</v>
      </c>
      <c r="E30" s="19">
        <v>39.700000000000003</v>
      </c>
      <c r="F30" s="19">
        <v>36.6</v>
      </c>
      <c r="G30" s="24">
        <f t="shared" si="0"/>
        <v>0</v>
      </c>
      <c r="H30" s="26">
        <f t="shared" si="1"/>
        <v>-3.1000000000000014</v>
      </c>
      <c r="I30" s="31">
        <f t="shared" si="2"/>
        <v>92.191435768261968</v>
      </c>
    </row>
    <row r="31" spans="1:9" ht="180" outlineLevel="1" x14ac:dyDescent="0.2">
      <c r="A31" s="11" t="s">
        <v>4</v>
      </c>
      <c r="B31" s="16" t="s">
        <v>34</v>
      </c>
      <c r="C31" s="17" t="s">
        <v>35</v>
      </c>
      <c r="D31" s="33">
        <v>1049.3</v>
      </c>
      <c r="E31" s="19">
        <v>1049.3</v>
      </c>
      <c r="F31" s="19">
        <v>717.1</v>
      </c>
      <c r="G31" s="24">
        <f t="shared" si="0"/>
        <v>0</v>
      </c>
      <c r="H31" s="26">
        <f t="shared" si="1"/>
        <v>-332.19999999999993</v>
      </c>
      <c r="I31" s="31">
        <f t="shared" si="2"/>
        <v>68.34079862765654</v>
      </c>
    </row>
    <row r="32" spans="1:9" ht="101.25" outlineLevel="1" x14ac:dyDescent="0.2">
      <c r="A32" s="11" t="s">
        <v>4</v>
      </c>
      <c r="B32" s="16" t="s">
        <v>36</v>
      </c>
      <c r="C32" s="17" t="s">
        <v>37</v>
      </c>
      <c r="D32" s="33">
        <v>118.4</v>
      </c>
      <c r="E32" s="19">
        <v>126.7</v>
      </c>
      <c r="F32" s="19">
        <v>119.5</v>
      </c>
      <c r="G32" s="24">
        <f t="shared" si="0"/>
        <v>8.2999999999999972</v>
      </c>
      <c r="H32" s="26">
        <f t="shared" si="1"/>
        <v>-7.2000000000000028</v>
      </c>
      <c r="I32" s="31">
        <f t="shared" si="2"/>
        <v>94.317284925019734</v>
      </c>
    </row>
    <row r="33" spans="1:9" ht="135" outlineLevel="1" x14ac:dyDescent="0.2">
      <c r="A33" s="11" t="s">
        <v>4</v>
      </c>
      <c r="B33" s="16" t="s">
        <v>38</v>
      </c>
      <c r="C33" s="17" t="s">
        <v>39</v>
      </c>
      <c r="D33" s="33">
        <v>515.1</v>
      </c>
      <c r="E33" s="19">
        <v>532.70000000000005</v>
      </c>
      <c r="F33" s="19">
        <v>473.6</v>
      </c>
      <c r="G33" s="24">
        <f t="shared" si="0"/>
        <v>17.600000000000023</v>
      </c>
      <c r="H33" s="26">
        <f t="shared" si="1"/>
        <v>-59.100000000000023</v>
      </c>
      <c r="I33" s="31">
        <f t="shared" si="2"/>
        <v>88.905575370752771</v>
      </c>
    </row>
    <row r="34" spans="1:9" ht="236.25" outlineLevel="1" x14ac:dyDescent="0.2">
      <c r="A34" s="11" t="s">
        <v>4</v>
      </c>
      <c r="B34" s="16" t="s">
        <v>101</v>
      </c>
      <c r="C34" s="17" t="s">
        <v>102</v>
      </c>
      <c r="D34" s="33">
        <v>0</v>
      </c>
      <c r="E34" s="19">
        <v>2.5</v>
      </c>
      <c r="F34" s="19">
        <v>0.3</v>
      </c>
      <c r="G34" s="24">
        <f t="shared" si="0"/>
        <v>2.5</v>
      </c>
      <c r="H34" s="26">
        <f t="shared" si="1"/>
        <v>-2.2000000000000002</v>
      </c>
      <c r="I34" s="31">
        <f t="shared" si="2"/>
        <v>12</v>
      </c>
    </row>
    <row r="35" spans="1:9" ht="36.75" customHeight="1" outlineLevel="1" x14ac:dyDescent="0.2">
      <c r="A35" s="32" t="s">
        <v>40</v>
      </c>
      <c r="B35" s="47" t="s">
        <v>107</v>
      </c>
      <c r="C35" s="48"/>
      <c r="D35" s="34">
        <f>SUM(D36:D51)</f>
        <v>292508.00000000006</v>
      </c>
      <c r="E35" s="20">
        <f t="shared" ref="E35:F35" si="3">SUM(E36:E51)</f>
        <v>306270.10000000003</v>
      </c>
      <c r="F35" s="20">
        <f t="shared" si="3"/>
        <v>298733.5</v>
      </c>
      <c r="G35" s="35">
        <f t="shared" si="0"/>
        <v>13762.099999999977</v>
      </c>
      <c r="H35" s="36">
        <f t="shared" si="1"/>
        <v>-7536.6000000000349</v>
      </c>
      <c r="I35" s="37">
        <f t="shared" si="2"/>
        <v>97.539230894560049</v>
      </c>
    </row>
    <row r="36" spans="1:9" ht="204" outlineLevel="1" x14ac:dyDescent="0.2">
      <c r="A36" s="11" t="s">
        <v>40</v>
      </c>
      <c r="B36" s="11" t="s">
        <v>41</v>
      </c>
      <c r="C36" s="38" t="s">
        <v>42</v>
      </c>
      <c r="D36" s="19">
        <v>2160</v>
      </c>
      <c r="E36" s="19">
        <v>3240</v>
      </c>
      <c r="F36" s="19">
        <v>3240</v>
      </c>
      <c r="G36" s="39">
        <f t="shared" si="0"/>
        <v>1080</v>
      </c>
      <c r="H36" s="40">
        <f t="shared" si="1"/>
        <v>0</v>
      </c>
      <c r="I36" s="41">
        <f t="shared" si="2"/>
        <v>100</v>
      </c>
    </row>
    <row r="37" spans="1:9" ht="216.75" outlineLevel="1" x14ac:dyDescent="0.2">
      <c r="A37" s="11" t="s">
        <v>40</v>
      </c>
      <c r="B37" s="11" t="s">
        <v>108</v>
      </c>
      <c r="C37" s="38" t="s">
        <v>109</v>
      </c>
      <c r="D37" s="19">
        <v>0</v>
      </c>
      <c r="E37" s="19">
        <v>130.19999999999999</v>
      </c>
      <c r="F37" s="19">
        <v>0</v>
      </c>
      <c r="G37" s="39">
        <f t="shared" si="0"/>
        <v>130.19999999999999</v>
      </c>
      <c r="H37" s="40">
        <f t="shared" si="1"/>
        <v>-130.19999999999999</v>
      </c>
      <c r="I37" s="41">
        <f t="shared" si="2"/>
        <v>0</v>
      </c>
    </row>
    <row r="38" spans="1:9" ht="216.75" outlineLevel="1" x14ac:dyDescent="0.2">
      <c r="A38" s="11" t="s">
        <v>40</v>
      </c>
      <c r="B38" s="11" t="s">
        <v>43</v>
      </c>
      <c r="C38" s="38" t="s">
        <v>86</v>
      </c>
      <c r="D38" s="19">
        <v>6482.4</v>
      </c>
      <c r="E38" s="19">
        <v>6613.1</v>
      </c>
      <c r="F38" s="19">
        <v>6096.2</v>
      </c>
      <c r="G38" s="39">
        <f t="shared" si="0"/>
        <v>130.70000000000073</v>
      </c>
      <c r="H38" s="40">
        <f t="shared" si="1"/>
        <v>-516.90000000000055</v>
      </c>
      <c r="I38" s="41">
        <f t="shared" si="2"/>
        <v>92.183695997338617</v>
      </c>
    </row>
    <row r="39" spans="1:9" ht="178.5" outlineLevel="1" x14ac:dyDescent="0.2">
      <c r="A39" s="11" t="s">
        <v>40</v>
      </c>
      <c r="B39" s="11" t="s">
        <v>79</v>
      </c>
      <c r="C39" s="38" t="s">
        <v>87</v>
      </c>
      <c r="D39" s="19">
        <v>4100</v>
      </c>
      <c r="E39" s="19">
        <v>2640.4</v>
      </c>
      <c r="F39" s="19">
        <v>2640.3</v>
      </c>
      <c r="G39" s="39">
        <f t="shared" si="0"/>
        <v>-1459.6</v>
      </c>
      <c r="H39" s="40">
        <f t="shared" si="1"/>
        <v>-9.9999999999909051E-2</v>
      </c>
      <c r="I39" s="41">
        <f t="shared" si="2"/>
        <v>99.996212695046211</v>
      </c>
    </row>
    <row r="40" spans="1:9" ht="242.25" outlineLevel="1" x14ac:dyDescent="0.2">
      <c r="A40" s="11" t="s">
        <v>40</v>
      </c>
      <c r="B40" s="11" t="s">
        <v>44</v>
      </c>
      <c r="C40" s="38" t="s">
        <v>88</v>
      </c>
      <c r="D40" s="19">
        <v>13154.1</v>
      </c>
      <c r="E40" s="19">
        <v>9290.6</v>
      </c>
      <c r="F40" s="19">
        <v>7441.1</v>
      </c>
      <c r="G40" s="39">
        <f t="shared" si="0"/>
        <v>-3863.5</v>
      </c>
      <c r="H40" s="40">
        <f t="shared" si="1"/>
        <v>-1849.5</v>
      </c>
      <c r="I40" s="41">
        <f t="shared" si="2"/>
        <v>80.092781951650068</v>
      </c>
    </row>
    <row r="41" spans="1:9" ht="127.5" outlineLevel="1" x14ac:dyDescent="0.2">
      <c r="A41" s="11" t="s">
        <v>40</v>
      </c>
      <c r="B41" s="11" t="s">
        <v>45</v>
      </c>
      <c r="C41" s="38" t="s">
        <v>110</v>
      </c>
      <c r="D41" s="42">
        <v>0</v>
      </c>
      <c r="E41" s="43">
        <v>15744</v>
      </c>
      <c r="F41" s="19">
        <v>15038.3</v>
      </c>
      <c r="G41" s="39">
        <f t="shared" si="0"/>
        <v>15744</v>
      </c>
      <c r="H41" s="40">
        <f t="shared" si="1"/>
        <v>-705.70000000000073</v>
      </c>
      <c r="I41" s="41">
        <f t="shared" si="2"/>
        <v>95.517657520325201</v>
      </c>
    </row>
    <row r="42" spans="1:9" ht="395.25" outlineLevel="1" x14ac:dyDescent="0.2">
      <c r="A42" s="11" t="s">
        <v>40</v>
      </c>
      <c r="B42" s="11" t="s">
        <v>46</v>
      </c>
      <c r="C42" s="38" t="s">
        <v>89</v>
      </c>
      <c r="D42" s="19">
        <v>36657.4</v>
      </c>
      <c r="E42" s="19">
        <v>37913.9</v>
      </c>
      <c r="F42" s="19">
        <v>37197.4</v>
      </c>
      <c r="G42" s="39">
        <f t="shared" si="0"/>
        <v>1256.5</v>
      </c>
      <c r="H42" s="40">
        <f t="shared" si="1"/>
        <v>-716.5</v>
      </c>
      <c r="I42" s="41">
        <f t="shared" si="2"/>
        <v>98.110191776630742</v>
      </c>
    </row>
    <row r="43" spans="1:9" ht="409.5" outlineLevel="1" x14ac:dyDescent="0.2">
      <c r="A43" s="11" t="s">
        <v>40</v>
      </c>
      <c r="B43" s="11" t="s">
        <v>47</v>
      </c>
      <c r="C43" s="38" t="s">
        <v>48</v>
      </c>
      <c r="D43" s="19">
        <v>32610.7</v>
      </c>
      <c r="E43" s="19">
        <v>32941.4</v>
      </c>
      <c r="F43" s="19">
        <v>31179.3</v>
      </c>
      <c r="G43" s="39">
        <f t="shared" si="0"/>
        <v>330.70000000000073</v>
      </c>
      <c r="H43" s="40">
        <f t="shared" si="1"/>
        <v>-1762.1000000000022</v>
      </c>
      <c r="I43" s="41">
        <f t="shared" si="2"/>
        <v>94.650804155257504</v>
      </c>
    </row>
    <row r="44" spans="1:9" ht="293.25" outlineLevel="1" x14ac:dyDescent="0.2">
      <c r="A44" s="11" t="s">
        <v>40</v>
      </c>
      <c r="B44" s="11" t="s">
        <v>49</v>
      </c>
      <c r="C44" s="38" t="s">
        <v>90</v>
      </c>
      <c r="D44" s="19">
        <v>83.5</v>
      </c>
      <c r="E44" s="19">
        <v>31.7</v>
      </c>
      <c r="F44" s="19">
        <v>30</v>
      </c>
      <c r="G44" s="39">
        <f t="shared" si="0"/>
        <v>-51.8</v>
      </c>
      <c r="H44" s="40">
        <f t="shared" si="1"/>
        <v>-1.6999999999999993</v>
      </c>
      <c r="I44" s="41">
        <f t="shared" si="2"/>
        <v>94.637223974763401</v>
      </c>
    </row>
    <row r="45" spans="1:9" ht="216.75" outlineLevel="1" x14ac:dyDescent="0.2">
      <c r="A45" s="11" t="s">
        <v>40</v>
      </c>
      <c r="B45" s="11" t="s">
        <v>50</v>
      </c>
      <c r="C45" s="38" t="s">
        <v>91</v>
      </c>
      <c r="D45" s="19">
        <v>2114.4</v>
      </c>
      <c r="E45" s="19">
        <v>1061.0999999999999</v>
      </c>
      <c r="F45" s="19">
        <v>869.8</v>
      </c>
      <c r="G45" s="39">
        <f t="shared" si="0"/>
        <v>-1053.3000000000002</v>
      </c>
      <c r="H45" s="40">
        <f t="shared" si="1"/>
        <v>-191.29999999999995</v>
      </c>
      <c r="I45" s="41">
        <f t="shared" si="2"/>
        <v>81.971538968994437</v>
      </c>
    </row>
    <row r="46" spans="1:9" ht="165.75" outlineLevel="1" x14ac:dyDescent="0.2">
      <c r="A46" s="11" t="s">
        <v>40</v>
      </c>
      <c r="B46" s="11" t="s">
        <v>51</v>
      </c>
      <c r="C46" s="38" t="s">
        <v>92</v>
      </c>
      <c r="D46" s="19">
        <v>175</v>
      </c>
      <c r="E46" s="19">
        <v>200</v>
      </c>
      <c r="F46" s="19">
        <v>200</v>
      </c>
      <c r="G46" s="39">
        <f t="shared" si="0"/>
        <v>25</v>
      </c>
      <c r="H46" s="40">
        <f t="shared" si="1"/>
        <v>0</v>
      </c>
      <c r="I46" s="41">
        <f t="shared" si="2"/>
        <v>100</v>
      </c>
    </row>
    <row r="47" spans="1:9" ht="409.5" outlineLevel="1" x14ac:dyDescent="0.2">
      <c r="A47" s="11" t="s">
        <v>40</v>
      </c>
      <c r="B47" s="11" t="s">
        <v>52</v>
      </c>
      <c r="C47" s="38" t="s">
        <v>93</v>
      </c>
      <c r="D47" s="19">
        <v>130000.1</v>
      </c>
      <c r="E47" s="19">
        <v>136519.70000000001</v>
      </c>
      <c r="F47" s="19">
        <v>135217.5</v>
      </c>
      <c r="G47" s="39">
        <f t="shared" si="0"/>
        <v>6519.6000000000058</v>
      </c>
      <c r="H47" s="40">
        <f t="shared" si="1"/>
        <v>-1302.2000000000116</v>
      </c>
      <c r="I47" s="41">
        <f t="shared" si="2"/>
        <v>99.046144988598712</v>
      </c>
    </row>
    <row r="48" spans="1:9" ht="395.25" outlineLevel="1" x14ac:dyDescent="0.2">
      <c r="A48" s="11" t="s">
        <v>40</v>
      </c>
      <c r="B48" s="11" t="s">
        <v>53</v>
      </c>
      <c r="C48" s="38" t="s">
        <v>94</v>
      </c>
      <c r="D48" s="19">
        <v>51501.3</v>
      </c>
      <c r="E48" s="19">
        <v>51644.800000000003</v>
      </c>
      <c r="F48" s="19">
        <v>51633.9</v>
      </c>
      <c r="G48" s="39">
        <f t="shared" si="0"/>
        <v>143.5</v>
      </c>
      <c r="H48" s="40">
        <f t="shared" si="1"/>
        <v>-10.900000000001455</v>
      </c>
      <c r="I48" s="41">
        <f t="shared" si="2"/>
        <v>99.978894293326732</v>
      </c>
    </row>
    <row r="49" spans="1:9" ht="165.75" outlineLevel="1" x14ac:dyDescent="0.2">
      <c r="A49" s="11" t="s">
        <v>40</v>
      </c>
      <c r="B49" s="11" t="s">
        <v>54</v>
      </c>
      <c r="C49" s="38" t="s">
        <v>95</v>
      </c>
      <c r="D49" s="19">
        <v>3517.7</v>
      </c>
      <c r="E49" s="19">
        <v>5298.8</v>
      </c>
      <c r="F49" s="19">
        <v>5190</v>
      </c>
      <c r="G49" s="39">
        <f t="shared" si="0"/>
        <v>1781.1000000000004</v>
      </c>
      <c r="H49" s="40">
        <f t="shared" si="1"/>
        <v>-108.80000000000018</v>
      </c>
      <c r="I49" s="41">
        <f t="shared" si="2"/>
        <v>97.946704914320222</v>
      </c>
    </row>
    <row r="50" spans="1:9" ht="127.5" outlineLevel="1" x14ac:dyDescent="0.2">
      <c r="A50" s="11" t="s">
        <v>40</v>
      </c>
      <c r="B50" s="11" t="s">
        <v>96</v>
      </c>
      <c r="C50" s="38" t="s">
        <v>97</v>
      </c>
      <c r="D50" s="19">
        <v>6951</v>
      </c>
      <c r="E50" s="19">
        <v>0</v>
      </c>
      <c r="F50" s="19">
        <v>0</v>
      </c>
      <c r="G50" s="39">
        <f t="shared" si="0"/>
        <v>-6951</v>
      </c>
      <c r="H50" s="40">
        <f t="shared" si="1"/>
        <v>0</v>
      </c>
      <c r="I50" s="41" t="s">
        <v>118</v>
      </c>
    </row>
    <row r="51" spans="1:9" ht="178.5" outlineLevel="1" x14ac:dyDescent="0.2">
      <c r="A51" s="11" t="s">
        <v>40</v>
      </c>
      <c r="B51" s="11" t="s">
        <v>55</v>
      </c>
      <c r="C51" s="38" t="s">
        <v>98</v>
      </c>
      <c r="D51" s="19">
        <v>3000.4</v>
      </c>
      <c r="E51" s="19">
        <v>3000.4</v>
      </c>
      <c r="F51" s="19">
        <v>2759.7</v>
      </c>
      <c r="G51" s="39">
        <f t="shared" si="0"/>
        <v>0</v>
      </c>
      <c r="H51" s="40">
        <f t="shared" si="1"/>
        <v>-240.70000000000027</v>
      </c>
      <c r="I51" s="41">
        <f t="shared" si="2"/>
        <v>91.977736301826411</v>
      </c>
    </row>
    <row r="52" spans="1:9" ht="27.75" customHeight="1" x14ac:dyDescent="0.2">
      <c r="A52" s="4" t="s">
        <v>56</v>
      </c>
      <c r="B52" s="45" t="s">
        <v>76</v>
      </c>
      <c r="C52" s="45"/>
      <c r="D52" s="20">
        <f>SUM(D53:D55)</f>
        <v>112.4</v>
      </c>
      <c r="E52" s="20">
        <f>SUM(E53:E55)</f>
        <v>448.1</v>
      </c>
      <c r="F52" s="20">
        <f>SUM(F53:F55)</f>
        <v>448.1</v>
      </c>
      <c r="G52" s="23">
        <f t="shared" si="0"/>
        <v>335.70000000000005</v>
      </c>
      <c r="H52" s="25">
        <f t="shared" si="1"/>
        <v>0</v>
      </c>
      <c r="I52" s="30">
        <f t="shared" si="2"/>
        <v>100</v>
      </c>
    </row>
    <row r="53" spans="1:9" ht="153" outlineLevel="1" x14ac:dyDescent="0.2">
      <c r="A53" s="11" t="s">
        <v>56</v>
      </c>
      <c r="B53" s="11" t="s">
        <v>57</v>
      </c>
      <c r="C53" s="38" t="s">
        <v>58</v>
      </c>
      <c r="D53" s="44">
        <v>112.4</v>
      </c>
      <c r="E53" s="22">
        <v>112.4</v>
      </c>
      <c r="F53" s="22">
        <v>112.4</v>
      </c>
      <c r="G53" s="39">
        <f t="shared" si="0"/>
        <v>0</v>
      </c>
      <c r="H53" s="40">
        <f t="shared" si="1"/>
        <v>0</v>
      </c>
      <c r="I53" s="41">
        <f t="shared" si="2"/>
        <v>100</v>
      </c>
    </row>
    <row r="54" spans="1:9" ht="127.5" outlineLevel="1" x14ac:dyDescent="0.2">
      <c r="A54" s="11" t="s">
        <v>56</v>
      </c>
      <c r="B54" s="11" t="s">
        <v>111</v>
      </c>
      <c r="C54" s="38" t="s">
        <v>112</v>
      </c>
      <c r="D54" s="22">
        <v>0</v>
      </c>
      <c r="E54" s="22">
        <v>46.4</v>
      </c>
      <c r="F54" s="22">
        <v>46.4</v>
      </c>
      <c r="G54" s="39">
        <f t="shared" si="0"/>
        <v>46.4</v>
      </c>
      <c r="H54" s="40">
        <f t="shared" si="1"/>
        <v>0</v>
      </c>
      <c r="I54" s="41">
        <f t="shared" si="2"/>
        <v>100</v>
      </c>
    </row>
    <row r="55" spans="1:9" ht="153" outlineLevel="1" x14ac:dyDescent="0.2">
      <c r="A55" s="11" t="s">
        <v>56</v>
      </c>
      <c r="B55" s="11" t="s">
        <v>113</v>
      </c>
      <c r="C55" s="38" t="s">
        <v>114</v>
      </c>
      <c r="D55" s="22">
        <v>0</v>
      </c>
      <c r="E55" s="22">
        <v>289.3</v>
      </c>
      <c r="F55" s="22">
        <v>289.3</v>
      </c>
      <c r="G55" s="39">
        <f t="shared" si="0"/>
        <v>289.3</v>
      </c>
      <c r="H55" s="40">
        <f t="shared" si="1"/>
        <v>0</v>
      </c>
      <c r="I55" s="41">
        <f t="shared" si="2"/>
        <v>100</v>
      </c>
    </row>
    <row r="56" spans="1:9" ht="37.5" customHeight="1" x14ac:dyDescent="0.2">
      <c r="A56" s="4" t="s">
        <v>59</v>
      </c>
      <c r="B56" s="45" t="s">
        <v>77</v>
      </c>
      <c r="C56" s="45"/>
      <c r="D56" s="27">
        <f>SUM(D57:D59)</f>
        <v>245.3</v>
      </c>
      <c r="E56" s="27">
        <f t="shared" ref="E56:F56" si="4">SUM(E57:E59)</f>
        <v>1031</v>
      </c>
      <c r="F56" s="27">
        <f t="shared" si="4"/>
        <v>1021.9000000000001</v>
      </c>
      <c r="G56" s="28">
        <f t="shared" si="0"/>
        <v>785.7</v>
      </c>
      <c r="H56" s="29">
        <f t="shared" si="1"/>
        <v>-9.0999999999999091</v>
      </c>
      <c r="I56" s="30">
        <f t="shared" si="2"/>
        <v>99.117361784675083</v>
      </c>
    </row>
    <row r="57" spans="1:9" ht="127.5" x14ac:dyDescent="0.2">
      <c r="A57" s="11" t="s">
        <v>59</v>
      </c>
      <c r="B57" s="11" t="s">
        <v>115</v>
      </c>
      <c r="C57" s="38" t="s">
        <v>116</v>
      </c>
      <c r="D57" s="22">
        <v>0</v>
      </c>
      <c r="E57" s="22">
        <v>500</v>
      </c>
      <c r="F57" s="22">
        <v>500</v>
      </c>
      <c r="G57" s="39">
        <f t="shared" si="0"/>
        <v>500</v>
      </c>
      <c r="H57" s="40">
        <f t="shared" si="1"/>
        <v>0</v>
      </c>
      <c r="I57" s="41">
        <f t="shared" si="2"/>
        <v>100</v>
      </c>
    </row>
    <row r="58" spans="1:9" ht="216.75" x14ac:dyDescent="0.2">
      <c r="A58" s="11" t="s">
        <v>59</v>
      </c>
      <c r="B58" s="11" t="s">
        <v>60</v>
      </c>
      <c r="C58" s="38" t="s">
        <v>117</v>
      </c>
      <c r="D58" s="22">
        <v>0</v>
      </c>
      <c r="E58" s="22">
        <v>285.7</v>
      </c>
      <c r="F58" s="22">
        <v>276.60000000000002</v>
      </c>
      <c r="G58" s="39">
        <f t="shared" si="0"/>
        <v>285.7</v>
      </c>
      <c r="H58" s="40">
        <f t="shared" si="1"/>
        <v>-9.0999999999999659</v>
      </c>
      <c r="I58" s="41">
        <f t="shared" si="2"/>
        <v>96.814840742037106</v>
      </c>
    </row>
    <row r="59" spans="1:9" ht="127.5" outlineLevel="1" x14ac:dyDescent="0.2">
      <c r="A59" s="11" t="s">
        <v>59</v>
      </c>
      <c r="B59" s="11" t="s">
        <v>61</v>
      </c>
      <c r="C59" s="12" t="s">
        <v>62</v>
      </c>
      <c r="D59" s="43">
        <v>245.3</v>
      </c>
      <c r="E59" s="19">
        <v>245.3</v>
      </c>
      <c r="F59" s="19">
        <v>245.3</v>
      </c>
      <c r="G59" s="39">
        <f t="shared" si="0"/>
        <v>0</v>
      </c>
      <c r="H59" s="40">
        <f t="shared" si="1"/>
        <v>0</v>
      </c>
      <c r="I59" s="41">
        <f t="shared" si="2"/>
        <v>100</v>
      </c>
    </row>
  </sheetData>
  <mergeCells count="11">
    <mergeCell ref="H2:I2"/>
    <mergeCell ref="A3:F3"/>
    <mergeCell ref="A4:I4"/>
    <mergeCell ref="A8:C8"/>
    <mergeCell ref="A1:G1"/>
    <mergeCell ref="B52:C52"/>
    <mergeCell ref="B56:C56"/>
    <mergeCell ref="A2:E2"/>
    <mergeCell ref="B10:C10"/>
    <mergeCell ref="B35:C35"/>
    <mergeCell ref="A9:C9"/>
  </mergeCells>
  <pageMargins left="0" right="0" top="0.19685039370078741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49fonta</dc:creator>
  <dc:description>POI HSSF rep:2.51.0.102</dc:description>
  <cp:lastModifiedBy>User5</cp:lastModifiedBy>
  <cp:lastPrinted>2022-04-28T08:49:07Z</cp:lastPrinted>
  <dcterms:created xsi:type="dcterms:W3CDTF">2021-04-13T10:20:56Z</dcterms:created>
  <dcterms:modified xsi:type="dcterms:W3CDTF">2022-04-28T08:49:11Z</dcterms:modified>
</cp:coreProperties>
</file>